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دليل الاستخدام" sheetId="1" state="visible" r:id="rId3"/>
    <sheet name="لوحة الأداء" sheetId="2" state="visible" r:id="rId4"/>
    <sheet name="صحة العملاء والتجديدات" sheetId="3" state="visible" r:id="rId5"/>
    <sheet name="حاسبة الربحية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<sst xmlns="http://schemas.openxmlformats.org/spreadsheetml/2006/main" count="72" uniqueCount="50">
  <si>
    <t xml:space="preserve">Wekala  ·  دليل ملف الإدارة</t>
  </si>
  <si>
    <t xml:space="preserve">الملف فيه 3 أدوات لإدارة الوكالة، كلها بتحسب لوحدها — انت بس بتملا البيانات.</t>
  </si>
  <si>
    <t xml:space="preserve">1) لوحة الأداء</t>
  </si>
  <si>
    <t xml:space="preserve">• اكتب كل عميل واشتراكه وإنفاقه ونتائجه — الملخص فوق (عدد العملاء/الإيراد/الإنفاق) وتكلفة النتيجة بيتحسبوا تلقائياً. حدّد «الحالة» من القائمة.</t>
  </si>
  <si>
    <t xml:space="preserve">2) صحة العملاء والتجديدات</t>
  </si>
  <si>
    <t xml:space="preserve">• حدّد الأداء والتواصل والدفع (أخضر/أصفر/أحمر) لكل عميل — «الحالة العامة» بتظهر لوحدها، و«أيام للتجديد» بتتحسب من تاريخ التجديد وبتتلوّن لو قرّب (30 يوم).</t>
  </si>
  <si>
    <t xml:space="preserve">3) حاسبة الربحية</t>
  </si>
  <si>
    <t xml:space="preserve">• اكتب الإيراد وساعات الفريق وتكلفة الساعة والتكاليف الأخرى — تكلفة الفريق والربح والهامش بيتحسبوا. الهامش بيتلوّن: أحمر أقل من 20٪، أصفر 20–40٪، أخضر 40٪+.</t>
  </si>
  <si>
    <t xml:space="preserve">* الأرقام في الملف توضيحية — استبدلها ببيانات عملائك.</t>
  </si>
  <si>
    <t xml:space="preserve">Wekala  ·  لوحة الأداء المركزية</t>
  </si>
  <si>
    <t xml:space="preserve">نظرة واحدة على كل العملاء وأداء الحملات — الملخص فوق بيتحدّث تلقائياً</t>
  </si>
  <si>
    <t xml:space="preserve">عدد العملاء</t>
  </si>
  <si>
    <t xml:space="preserve">إجمالي الاشتراكات (ج)</t>
  </si>
  <si>
    <t xml:space="preserve">الإنفاق المُدار (ج)</t>
  </si>
  <si>
    <t xml:space="preserve">إجمالي النتائج</t>
  </si>
  <si>
    <t xml:space="preserve">العميل</t>
  </si>
  <si>
    <t xml:space="preserve">الاشتراك (ج)</t>
  </si>
  <si>
    <t xml:space="preserve">الإنفاق (ج)</t>
  </si>
  <si>
    <t xml:space="preserve">النتائج</t>
  </si>
  <si>
    <t xml:space="preserve">تكلفة النتيجة</t>
  </si>
  <si>
    <t xml:space="preserve">ROAS</t>
  </si>
  <si>
    <t xml:space="preserve">الحالة</t>
  </si>
  <si>
    <t xml:space="preserve">ملاحظة</t>
  </si>
  <si>
    <t xml:space="preserve">عميل 1</t>
  </si>
  <si>
    <t xml:space="preserve">عميل 2</t>
  </si>
  <si>
    <t xml:space="preserve">عميل 3</t>
  </si>
  <si>
    <t xml:space="preserve">عميل 4</t>
  </si>
  <si>
    <t xml:space="preserve">الإجمالي</t>
  </si>
  <si>
    <t xml:space="preserve">Wekala  ·  صحة العملاء والتجديدات</t>
  </si>
  <si>
    <t xml:space="preserve">تابع صحة كل عميل ومواعيد التجديد — الحالة العامة و«أيام للتجديد» بيتحسبوا تلقائياً</t>
  </si>
  <si>
    <t xml:space="preserve">تاريخ البداية</t>
  </si>
  <si>
    <t xml:space="preserve">تاريخ التجديد</t>
  </si>
  <si>
    <t xml:space="preserve">أيام للتجديد</t>
  </si>
  <si>
    <t xml:space="preserve">الأداء</t>
  </si>
  <si>
    <t xml:space="preserve">التواصل</t>
  </si>
  <si>
    <t xml:space="preserve">الدفع</t>
  </si>
  <si>
    <t xml:space="preserve">الحالة العامة</t>
  </si>
  <si>
    <t xml:space="preserve">أخضر</t>
  </si>
  <si>
    <t xml:space="preserve">أصفر</t>
  </si>
  <si>
    <t xml:space="preserve">أحمر</t>
  </si>
  <si>
    <t xml:space="preserve">Wekala  ·  حاسبة التسعير والربحية</t>
  </si>
  <si>
    <t xml:space="preserve">لكل عميل: الإيراد مقابل التكلفة — الربح والهامش بيتحسبوا تلقائياً</t>
  </si>
  <si>
    <t xml:space="preserve">الاشتراك/إيراد (ج)</t>
  </si>
  <si>
    <t xml:space="preserve">ساعات الفريق/شهر</t>
  </si>
  <si>
    <t xml:space="preserve">تكلفة الساعة (ج)</t>
  </si>
  <si>
    <t xml:space="preserve">تكلفة الفريق</t>
  </si>
  <si>
    <t xml:space="preserve">تكاليف أخرى</t>
  </si>
  <si>
    <t xml:space="preserve">إجمالي التكلفة</t>
  </si>
  <si>
    <t xml:space="preserve">الربح</t>
  </si>
  <si>
    <t xml:space="preserve">هامش الربح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</si>
</sst>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0"/>
    <numFmt numFmtId="166" formatCode="#,##0"/>
    <numFmt numFmtId="167" formatCode="#,##0.0"/>
    <numFmt numFmtId="168" formatCode="0.0\x"/>
    <numFmt numFmtId="169" formatCode="General"/>
    <numFmt numFmtId="170" formatCode="yyyy\-mm\-dd"/>
    <numFmt numFmtId="171" formatCode="0&quot; يوم&quot;"/>
    <numFmt numFmtId="172" formatCode="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sz val="11"/>
      <color rgb="FF0D1B3D"/>
      <name val="Arial"/>
      <family val="0"/>
      <charset val="1"/>
    </font>
    <font>
      <b val="true"/>
      <sz val="12"/>
      <color rgb="FF214BFF"/>
      <name val="Arial"/>
      <family val="0"/>
      <charset val="1"/>
    </font>
    <font>
      <sz val="10"/>
      <color rgb="FF5B678C"/>
      <name val="Arial"/>
      <family val="0"/>
      <charset val="1"/>
    </font>
    <font>
      <sz val="11"/>
      <color rgb="FF5B678C"/>
      <name val="Arial"/>
      <family val="0"/>
      <charset val="1"/>
    </font>
    <font>
      <b val="true"/>
      <sz val="18"/>
      <color rgb="FF214BFF"/>
      <name val="Arial"/>
      <family val="0"/>
      <charset val="1"/>
    </font>
    <font>
      <sz val="10.5"/>
      <color rgb="FF5B678C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sz val="10.5"/>
      <color rgb="FF0D1B3D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.5"/>
      <color rgb="FF0D1B3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81B48"/>
        <bgColor rgb="FF0D1B3D"/>
      </patternFill>
    </fill>
    <fill>
      <patternFill patternType="solid">
        <fgColor rgb="FFEDF1FF"/>
        <bgColor rgb="FFFFFFFF"/>
      </patternFill>
    </fill>
    <fill>
      <patternFill patternType="solid">
        <fgColor rgb="FF214BFF"/>
        <bgColor rgb="FF0066CC"/>
      </patternFill>
    </fill>
    <fill>
      <patternFill patternType="solid">
        <fgColor rgb="FFFFFFFF"/>
        <bgColor rgb="FFEDF1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CEA"/>
      </left>
      <right style="thin">
        <color rgb="FFD8DCEA"/>
      </right>
      <top style="thin">
        <color rgb="FFD8DCEA"/>
      </top>
      <bottom style="thin">
        <color rgb="FFD8DC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2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Arial"/>
        <charset val="1"/>
        <family val="0"/>
        <b val="1"/>
        <color rgb="FFFFFFFF"/>
      </font>
      <fill>
        <patternFill>
          <bgColor rgb="FF1C9E6A"/>
        </patternFill>
      </fill>
    </dxf>
    <dxf>
      <font>
        <name val="Arial"/>
        <charset val="1"/>
        <family val="0"/>
        <b val="1"/>
        <color rgb="FFFFFFFF"/>
      </font>
      <fill>
        <patternFill>
          <bgColor rgb="FF214BFF"/>
        </patternFill>
      </fill>
    </dxf>
    <dxf>
      <font>
        <name val="Arial"/>
        <charset val="1"/>
        <family val="0"/>
        <b val="1"/>
        <color rgb="FF0D1B3D"/>
      </font>
      <fill>
        <patternFill>
          <bgColor rgb="FFFFC24B"/>
        </patternFill>
      </fill>
    </dxf>
    <dxf>
      <font>
        <name val="Arial"/>
        <charset val="1"/>
        <family val="0"/>
        <b val="1"/>
        <color rgb="FFFFFFFF"/>
      </font>
      <fill>
        <patternFill>
          <bgColor rgb="FFFF2D2D"/>
        </patternFill>
      </fill>
    </dxf>
    <dxf>
      <font>
        <name val="Arial"/>
        <charset val="1"/>
        <family val="0"/>
        <b val="1"/>
        <color rgb="FFFF2D2D"/>
      </font>
      <fill>
        <patternFill>
          <bgColor rgb="FFFFE0E0"/>
        </patternFill>
      </fill>
    </dxf>
    <dxf>
      <font>
        <name val="Arial"/>
        <charset val="1"/>
        <family val="0"/>
        <b val="1"/>
        <color rgb="FF1C9E6A"/>
      </font>
      <fill>
        <patternFill>
          <bgColor rgb="FFD6F5E6"/>
        </patternFill>
      </fill>
    </dxf>
  </dxfs>
  <colors>
    <indexedColors>
      <rgbColor rgb="FF000000"/>
      <rgbColor rgb="FFFFFFFF"/>
      <rgbColor rgb="FFFF2D2D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0E0"/>
      <rgbColor rgb="FFD6F5E6"/>
      <rgbColor rgb="FF660066"/>
      <rgbColor rgb="FFFF8080"/>
      <rgbColor rgb="FF0066CC"/>
      <rgbColor rgb="FFD8DC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1FF"/>
      <rgbColor rgb="FFCCFFCC"/>
      <rgbColor rgb="FFFFFF99"/>
      <rgbColor rgb="FF99CCFF"/>
      <rgbColor rgb="FFFF99CC"/>
      <rgbColor rgb="FFCC99FF"/>
      <rgbColor rgb="FFFFCC99"/>
      <rgbColor rgb="FF214BFF"/>
      <rgbColor rgb="FF33CCCC"/>
      <rgbColor rgb="FF99CC00"/>
      <rgbColor rgb="FFFFC24B"/>
      <rgbColor rgb="FFFF9900"/>
      <rgbColor rgb="FFFF6600"/>
      <rgbColor rgb="FF5B678C"/>
      <rgbColor rgb="FF969696"/>
      <rgbColor rgb="FF081B48"/>
      <rgbColor rgb="FF1C9E6A"/>
      <rgbColor rgb="FF003300"/>
      <rgbColor rgb="FF333300"/>
      <rgbColor rgb="FF993300"/>
      <rgbColor rgb="FF993366"/>
      <rgbColor rgb="FF333399"/>
      <rgbColor rgb="FF0D1B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false" showRowColHeaders="true" showZeros="true" rightToLeft="tru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4"/>
  </cols>
  <sheetData>
    <row r="1" customFormat="false" ht="31.5" hidden="false" customHeight="true" outlineLevel="0" collapsed="false">
      <c r="A1" s="1"/>
      <c r="B1" s="2" t="s">
        <v>0</v>
      </c>
    </row>
    <row r="2" customFormat="false" ht="6" hidden="false" customHeight="true" outlineLevel="0" collapsed="false">
      <c r="B2" s="3"/>
    </row>
    <row r="3" customFormat="false" ht="15" hidden="false" customHeight="false" outlineLevel="0" collapsed="false">
      <c r="B3" s="3" t="s">
        <v>1</v>
      </c>
    </row>
    <row r="4" customFormat="false" ht="6" hidden="false" customHeight="true" outlineLevel="0" collapsed="false">
      <c r="B4" s="3"/>
    </row>
    <row r="5" customFormat="false" ht="24" hidden="false" customHeight="true" outlineLevel="0" collapsed="false">
      <c r="A5" s="4"/>
      <c r="B5" s="5" t="s">
        <v>2</v>
      </c>
    </row>
    <row r="6" customFormat="false" ht="26.85" hidden="false" customHeight="false" outlineLevel="0" collapsed="false">
      <c r="B6" s="3" t="s">
        <v>3</v>
      </c>
    </row>
    <row r="7" customFormat="false" ht="24" hidden="false" customHeight="true" outlineLevel="0" collapsed="false">
      <c r="A7" s="4"/>
      <c r="B7" s="5" t="s">
        <v>4</v>
      </c>
    </row>
    <row r="8" customFormat="false" ht="26.85" hidden="false" customHeight="false" outlineLevel="0" collapsed="false">
      <c r="B8" s="3" t="s">
        <v>5</v>
      </c>
    </row>
    <row r="9" customFormat="false" ht="24" hidden="false" customHeight="true" outlineLevel="0" collapsed="false">
      <c r="A9" s="4"/>
      <c r="B9" s="5" t="s">
        <v>6</v>
      </c>
    </row>
    <row r="10" customFormat="false" ht="26.85" hidden="false" customHeight="false" outlineLevel="0" collapsed="false">
      <c r="B10" s="3" t="s">
        <v>7</v>
      </c>
    </row>
    <row r="11" customFormat="false" ht="6" hidden="false" customHeight="true" outlineLevel="0" collapsed="false">
      <c r="B11" s="3"/>
    </row>
    <row r="12" customFormat="false" ht="15" hidden="false" customHeight="false" outlineLevel="0" collapsed="false">
      <c r="B12" s="6" t="s">
        <v>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6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" min="2" style="0" width="14"/>
    <col collapsed="false" customWidth="true" hidden="false" outlineLevel="0" max="4" min="4" style="0" width="11"/>
    <col collapsed="false" customWidth="true" hidden="false" outlineLevel="0" max="5" min="5" style="0" width="15"/>
    <col collapsed="false" customWidth="true" hidden="false" outlineLevel="0" max="6" min="6" style="0" width="10"/>
    <col collapsed="false" customWidth="true" hidden="false" outlineLevel="0" max="7" min="7" style="0" width="15"/>
    <col collapsed="false" customWidth="true" hidden="false" outlineLevel="0" max="8" min="8" style="0" width="22"/>
  </cols>
  <sheetData>
    <row r="1" customFormat="false" ht="30" hidden="false" customHeight="true" outlineLevel="0" collapsed="false">
      <c r="A1" s="7" t="s">
        <v>9</v>
      </c>
      <c r="B1" s="7"/>
      <c r="C1" s="7"/>
      <c r="D1" s="7"/>
      <c r="E1" s="7"/>
      <c r="F1" s="7"/>
      <c r="G1" s="7"/>
      <c r="H1" s="7"/>
    </row>
    <row r="2" customFormat="false" ht="19.5" hidden="false" customHeight="true" outlineLevel="0" collapsed="false">
      <c r="A2" s="8" t="s">
        <v>10</v>
      </c>
      <c r="B2" s="8"/>
      <c r="C2" s="8"/>
      <c r="D2" s="8"/>
      <c r="E2" s="8"/>
      <c r="F2" s="8"/>
      <c r="G2" s="8"/>
      <c r="H2" s="8"/>
    </row>
    <row r="4" customFormat="false" ht="25.5" hidden="false" customHeight="true" outlineLevel="0" collapsed="false">
      <c r="A4" s="9" t="n">
        <f aca="false">COUNTA(A8:A15)</f>
        <v>4</v>
      </c>
      <c r="B4" s="9"/>
      <c r="C4" s="10" t="n">
        <f aca="false">SUM(B8:B15)</f>
        <v>54000</v>
      </c>
      <c r="D4" s="10"/>
      <c r="E4" s="10" t="n">
        <f aca="false">SUM(C8:C15)</f>
        <v>68000</v>
      </c>
      <c r="F4" s="10"/>
      <c r="G4" s="10" t="n">
        <f aca="false">SUM(D8:D15)</f>
        <v>300</v>
      </c>
      <c r="H4" s="10"/>
    </row>
    <row r="5" customFormat="false" ht="18" hidden="false" customHeight="true" outlineLevel="0" collapsed="false">
      <c r="A5" s="11" t="s">
        <v>11</v>
      </c>
      <c r="B5" s="11"/>
      <c r="C5" s="11" t="s">
        <v>12</v>
      </c>
      <c r="D5" s="11"/>
      <c r="E5" s="11" t="s">
        <v>13</v>
      </c>
      <c r="F5" s="11"/>
      <c r="G5" s="11" t="s">
        <v>14</v>
      </c>
      <c r="H5" s="11"/>
    </row>
    <row r="7" customFormat="false" ht="30" hidden="false" customHeight="true" outlineLevel="0" collapsed="false">
      <c r="A7" s="12" t="s">
        <v>15</v>
      </c>
      <c r="B7" s="12" t="s">
        <v>16</v>
      </c>
      <c r="C7" s="12" t="s">
        <v>17</v>
      </c>
      <c r="D7" s="12" t="s">
        <v>18</v>
      </c>
      <c r="E7" s="12" t="s">
        <v>19</v>
      </c>
      <c r="F7" s="12" t="s">
        <v>20</v>
      </c>
      <c r="G7" s="12" t="s">
        <v>21</v>
      </c>
      <c r="H7" s="12" t="s">
        <v>22</v>
      </c>
    </row>
    <row r="8" customFormat="false" ht="19.5" hidden="false" customHeight="true" outlineLevel="0" collapsed="false">
      <c r="A8" s="13" t="s">
        <v>23</v>
      </c>
      <c r="B8" s="14" t="n">
        <v>15000</v>
      </c>
      <c r="C8" s="14" t="n">
        <v>20000</v>
      </c>
      <c r="D8" s="15" t="n">
        <v>86</v>
      </c>
      <c r="E8" s="16" t="n">
        <f aca="false">IF(D8="","",IF(D8=0,"—",C8/D8))</f>
        <v>232.558139534884</v>
      </c>
      <c r="F8" s="17"/>
      <c r="G8" s="15"/>
      <c r="H8" s="13"/>
    </row>
    <row r="9" customFormat="false" ht="19.5" hidden="false" customHeight="true" outlineLevel="0" collapsed="false">
      <c r="A9" s="18" t="s">
        <v>24</v>
      </c>
      <c r="B9" s="19" t="n">
        <v>12000</v>
      </c>
      <c r="C9" s="19" t="n">
        <v>15000</v>
      </c>
      <c r="D9" s="20" t="n">
        <v>54</v>
      </c>
      <c r="E9" s="21" t="n">
        <f aca="false">IF(D9="","",IF(D9=0,"—",C9/D9))</f>
        <v>277.777777777778</v>
      </c>
      <c r="F9" s="22"/>
      <c r="G9" s="20"/>
      <c r="H9" s="18"/>
    </row>
    <row r="10" customFormat="false" ht="19.5" hidden="false" customHeight="true" outlineLevel="0" collapsed="false">
      <c r="A10" s="13" t="s">
        <v>25</v>
      </c>
      <c r="B10" s="14" t="n">
        <v>9000</v>
      </c>
      <c r="C10" s="14" t="n">
        <v>8000</v>
      </c>
      <c r="D10" s="15" t="n">
        <v>40</v>
      </c>
      <c r="E10" s="16" t="n">
        <f aca="false">IF(D10="","",IF(D10=0,"—",C10/D10))</f>
        <v>200</v>
      </c>
      <c r="F10" s="17"/>
      <c r="G10" s="15"/>
      <c r="H10" s="13"/>
    </row>
    <row r="11" customFormat="false" ht="19.5" hidden="false" customHeight="true" outlineLevel="0" collapsed="false">
      <c r="A11" s="18" t="s">
        <v>26</v>
      </c>
      <c r="B11" s="19" t="n">
        <v>18000</v>
      </c>
      <c r="C11" s="19" t="n">
        <v>25000</v>
      </c>
      <c r="D11" s="20" t="n">
        <v>120</v>
      </c>
      <c r="E11" s="21" t="n">
        <f aca="false">IF(D11="","",IF(D11=0,"—",C11/D11))</f>
        <v>208.333333333333</v>
      </c>
      <c r="F11" s="22"/>
      <c r="G11" s="20"/>
      <c r="H11" s="18"/>
    </row>
    <row r="12" customFormat="false" ht="19.5" hidden="false" customHeight="true" outlineLevel="0" collapsed="false">
      <c r="A12" s="13"/>
      <c r="B12" s="14"/>
      <c r="C12" s="14"/>
      <c r="D12" s="15"/>
      <c r="E12" s="16" t="str">
        <f aca="false">IF(D12="","",IF(D12=0,"—",C12/D12))</f>
        <v/>
      </c>
      <c r="F12" s="17"/>
      <c r="G12" s="15"/>
      <c r="H12" s="13"/>
    </row>
    <row r="13" customFormat="false" ht="19.5" hidden="false" customHeight="true" outlineLevel="0" collapsed="false">
      <c r="A13" s="18"/>
      <c r="B13" s="19"/>
      <c r="C13" s="19"/>
      <c r="D13" s="20"/>
      <c r="E13" s="21" t="str">
        <f aca="false">IF(D13="","",IF(D13=0,"—",C13/D13))</f>
        <v/>
      </c>
      <c r="F13" s="22"/>
      <c r="G13" s="20"/>
      <c r="H13" s="18"/>
    </row>
    <row r="14" customFormat="false" ht="19.5" hidden="false" customHeight="true" outlineLevel="0" collapsed="false">
      <c r="A14" s="13"/>
      <c r="B14" s="14"/>
      <c r="C14" s="14"/>
      <c r="D14" s="15"/>
      <c r="E14" s="16" t="str">
        <f aca="false">IF(D14="","",IF(D14=0,"—",C14/D14))</f>
        <v/>
      </c>
      <c r="F14" s="17"/>
      <c r="G14" s="15"/>
      <c r="H14" s="13"/>
    </row>
    <row r="15" customFormat="false" ht="19.5" hidden="false" customHeight="true" outlineLevel="0" collapsed="false">
      <c r="A15" s="18"/>
      <c r="B15" s="19"/>
      <c r="C15" s="19"/>
      <c r="D15" s="20"/>
      <c r="E15" s="21" t="str">
        <f aca="false">IF(D15="","",IF(D15=0,"—",C15/D15))</f>
        <v/>
      </c>
      <c r="F15" s="22"/>
      <c r="G15" s="20"/>
      <c r="H15" s="18"/>
    </row>
    <row r="16" customFormat="false" ht="24" hidden="false" customHeight="true" outlineLevel="0" collapsed="false">
      <c r="A16" s="23" t="s">
        <v>27</v>
      </c>
      <c r="B16" s="24" t="n">
        <f aca="false">SUM(B8:B15)</f>
        <v>54000</v>
      </c>
      <c r="C16" s="24" t="n">
        <f aca="false">SUM(C8:C15)</f>
        <v>68000</v>
      </c>
      <c r="D16" s="25" t="n">
        <f aca="false">SUM(D8:D15)</f>
        <v>300</v>
      </c>
      <c r="E16" s="26" t="n">
        <f aca="false">IF(SUM(D8:D15)=0,"—",SUM(C8:C15)/SUM(D8:D15))</f>
        <v>226.666666666667</v>
      </c>
      <c r="F16" s="27"/>
      <c r="G16" s="27"/>
      <c r="H16" s="27"/>
    </row>
  </sheetData>
  <mergeCells count="10">
    <mergeCell ref="A1:H1"/>
    <mergeCell ref="A2:H2"/>
    <mergeCell ref="A4:B4"/>
    <mergeCell ref="C4:D4"/>
    <mergeCell ref="E4:F4"/>
    <mergeCell ref="G4:H4"/>
    <mergeCell ref="A5:B5"/>
    <mergeCell ref="C5:D5"/>
    <mergeCell ref="E5:F5"/>
    <mergeCell ref="G5:H5"/>
  </mergeCells>
  <conditionalFormatting sqref="G8:G15">
    <cfRule type="cellIs" priority="2" operator="equal" aboveAverage="0" equalAverage="0" bottom="0" percent="0" rank="0" text="" dxfId="0">
      <formula>"ممتاز"</formula>
    </cfRule>
    <cfRule type="cellIs" priority="3" operator="equal" aboveAverage="0" equalAverage="0" bottom="0" percent="0" rank="0" text="" dxfId="1">
      <formula>"جيد"</formula>
    </cfRule>
    <cfRule type="cellIs" priority="4" operator="equal" aboveAverage="0" equalAverage="0" bottom="0" percent="0" rank="0" text="" dxfId="2">
      <formula>"يحتاج انتباه"</formula>
    </cfRule>
  </conditionalFormatting>
  <dataValidations count="1">
    <dataValidation allowBlank="true" errorStyle="stop" operator="between" showDropDown="false" showErrorMessage="false" showInputMessage="false" sqref="G8:G15" type="list">
      <formula1>"ممتاز,جيد,يحتاج انتباه"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13"/>
    <col collapsed="false" customWidth="true" hidden="false" outlineLevel="0" max="4" min="4" style="0" width="11"/>
    <col collapsed="false" customWidth="true" hidden="false" outlineLevel="0" max="5" min="5" style="0" width="12"/>
    <col collapsed="false" customWidth="true" hidden="false" outlineLevel="0" max="8" min="6" style="0" width="10"/>
    <col collapsed="false" customWidth="true" hidden="false" outlineLevel="0" max="9" min="9" style="0" width="13"/>
    <col collapsed="false" customWidth="true" hidden="false" outlineLevel="0" max="10" min="10" style="0" width="20"/>
  </cols>
  <sheetData>
    <row r="1" customFormat="false" ht="30" hidden="false" customHeight="true" outlineLevel="0" collapsed="false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</row>
    <row r="2" customFormat="false" ht="19.5" hidden="false" customHeight="true" outlineLevel="0" collapsed="false">
      <c r="A2" s="8" t="s">
        <v>29</v>
      </c>
      <c r="B2" s="8"/>
      <c r="C2" s="8"/>
      <c r="D2" s="8"/>
      <c r="E2" s="8"/>
      <c r="F2" s="8"/>
      <c r="G2" s="8"/>
      <c r="H2" s="8"/>
      <c r="I2" s="8"/>
      <c r="J2" s="8"/>
    </row>
    <row r="4" customFormat="false" ht="30" hidden="false" customHeight="true" outlineLevel="0" collapsed="false">
      <c r="A4" s="12" t="s">
        <v>15</v>
      </c>
      <c r="B4" s="12" t="s">
        <v>30</v>
      </c>
      <c r="C4" s="12" t="s">
        <v>31</v>
      </c>
      <c r="D4" s="12" t="s">
        <v>32</v>
      </c>
      <c r="E4" s="12" t="s">
        <v>16</v>
      </c>
      <c r="F4" s="12" t="s">
        <v>33</v>
      </c>
      <c r="G4" s="12" t="s">
        <v>34</v>
      </c>
      <c r="H4" s="12" t="s">
        <v>35</v>
      </c>
      <c r="I4" s="12" t="s">
        <v>36</v>
      </c>
      <c r="J4" s="12" t="s">
        <v>22</v>
      </c>
    </row>
    <row r="5" customFormat="false" ht="19.5" hidden="false" customHeight="true" outlineLevel="0" collapsed="false">
      <c r="A5" s="13" t="s">
        <v>23</v>
      </c>
      <c r="B5" s="28" t="n">
        <v>46174</v>
      </c>
      <c r="C5" s="28" t="n">
        <v>46266</v>
      </c>
      <c r="D5" s="29" t="n">
        <f aca="true">IF(C5="","",C5-TODAY())</f>
        <v>11</v>
      </c>
      <c r="E5" s="14" t="n">
        <v>15000</v>
      </c>
      <c r="F5" s="15" t="s">
        <v>37</v>
      </c>
      <c r="G5" s="15" t="s">
        <v>37</v>
      </c>
      <c r="H5" s="15" t="s">
        <v>37</v>
      </c>
      <c r="I5" s="30" t="str">
        <f aca="false">IF(F5&amp;G5&amp;H5="","",IF(COUNTIF(F5:H5,"أحمر")&gt;0,"أحمر",IF(COUNTIF(F5:H5,"أصفر")&gt;0,"أصفر","أخضر")))</f>
        <v>أخضر</v>
      </c>
      <c r="J5" s="13"/>
    </row>
    <row r="6" customFormat="false" ht="19.5" hidden="false" customHeight="true" outlineLevel="0" collapsed="false">
      <c r="A6" s="18" t="s">
        <v>24</v>
      </c>
      <c r="B6" s="31" t="n">
        <v>46157</v>
      </c>
      <c r="C6" s="31" t="n">
        <v>46259</v>
      </c>
      <c r="D6" s="32" t="n">
        <f aca="true">IF(C6="","",C6-TODAY())</f>
        <v>4</v>
      </c>
      <c r="E6" s="19" t="n">
        <v>12000</v>
      </c>
      <c r="F6" s="20" t="s">
        <v>38</v>
      </c>
      <c r="G6" s="20" t="s">
        <v>37</v>
      </c>
      <c r="H6" s="20" t="s">
        <v>38</v>
      </c>
      <c r="I6" s="33" t="str">
        <f aca="false">IF(F6&amp;G6&amp;H6="","",IF(COUNTIF(F6:H6,"أحمر")&gt;0,"أحمر",IF(COUNTIF(F6:H6,"أصفر")&gt;0,"أصفر","أخضر")))</f>
        <v>أصفر</v>
      </c>
      <c r="J6" s="18"/>
    </row>
    <row r="7" customFormat="false" ht="19.5" hidden="false" customHeight="true" outlineLevel="0" collapsed="false">
      <c r="A7" s="13" t="s">
        <v>25</v>
      </c>
      <c r="B7" s="28" t="n">
        <v>46082</v>
      </c>
      <c r="C7" s="28" t="n">
        <v>46275</v>
      </c>
      <c r="D7" s="29" t="n">
        <f aca="true">IF(C7="","",C7-TODAY())</f>
        <v>20</v>
      </c>
      <c r="E7" s="14" t="n">
        <v>9000</v>
      </c>
      <c r="F7" s="15" t="s">
        <v>39</v>
      </c>
      <c r="G7" s="15" t="s">
        <v>38</v>
      </c>
      <c r="H7" s="15" t="s">
        <v>37</v>
      </c>
      <c r="I7" s="30" t="str">
        <f aca="false">IF(F7&amp;G7&amp;H7="","",IF(COUNTIF(F7:H7,"أحمر")&gt;0,"أحمر",IF(COUNTIF(F7:H7,"أصفر")&gt;0,"أصفر","أخضر")))</f>
        <v>أحمر</v>
      </c>
      <c r="J7" s="13"/>
    </row>
    <row r="8" customFormat="false" ht="19.5" hidden="false" customHeight="true" outlineLevel="0" collapsed="false">
      <c r="A8" s="18" t="s">
        <v>26</v>
      </c>
      <c r="B8" s="31" t="n">
        <v>46204</v>
      </c>
      <c r="C8" s="31" t="n">
        <v>46357</v>
      </c>
      <c r="D8" s="32" t="n">
        <f aca="true">IF(C8="","",C8-TODAY())</f>
        <v>102</v>
      </c>
      <c r="E8" s="19" t="n">
        <v>18000</v>
      </c>
      <c r="F8" s="20" t="s">
        <v>37</v>
      </c>
      <c r="G8" s="20" t="s">
        <v>37</v>
      </c>
      <c r="H8" s="20" t="s">
        <v>37</v>
      </c>
      <c r="I8" s="33" t="str">
        <f aca="false">IF(F8&amp;G8&amp;H8="","",IF(COUNTIF(F8:H8,"أحمر")&gt;0,"أحمر",IF(COUNTIF(F8:H8,"أصفر")&gt;0,"أصفر","أخضر")))</f>
        <v>أخضر</v>
      </c>
      <c r="J8" s="18"/>
    </row>
    <row r="9" customFormat="false" ht="19.5" hidden="false" customHeight="true" outlineLevel="0" collapsed="false">
      <c r="A9" s="13"/>
      <c r="B9" s="28"/>
      <c r="C9" s="28"/>
      <c r="D9" s="29" t="str">
        <f aca="true">IF(C9="","",C9-TODAY())</f>
        <v/>
      </c>
      <c r="E9" s="14"/>
      <c r="F9" s="15"/>
      <c r="G9" s="15"/>
      <c r="H9" s="15"/>
      <c r="I9" s="30" t="str">
        <f aca="false">IF(F9&amp;G9&amp;H9="","",IF(COUNTIF(F9:H9,"أحمر")&gt;0,"أحمر",IF(COUNTIF(F9:H9,"أصفر")&gt;0,"أصفر","أخضر")))</f>
        <v/>
      </c>
      <c r="J9" s="13"/>
    </row>
    <row r="10" customFormat="false" ht="19.5" hidden="false" customHeight="true" outlineLevel="0" collapsed="false">
      <c r="A10" s="18"/>
      <c r="B10" s="31"/>
      <c r="C10" s="31"/>
      <c r="D10" s="32" t="str">
        <f aca="true">IF(C10="","",C10-TODAY())</f>
        <v/>
      </c>
      <c r="E10" s="19"/>
      <c r="F10" s="20"/>
      <c r="G10" s="20"/>
      <c r="H10" s="20"/>
      <c r="I10" s="33" t="str">
        <f aca="false">IF(F10&amp;G10&amp;H10="","",IF(COUNTIF(F10:H10,"أحمر")&gt;0,"أحمر",IF(COUNTIF(F10:H10,"أصفر")&gt;0,"أصفر","أخضر")))</f>
        <v/>
      </c>
      <c r="J10" s="18"/>
    </row>
    <row r="11" customFormat="false" ht="19.5" hidden="false" customHeight="true" outlineLevel="0" collapsed="false">
      <c r="A11" s="13"/>
      <c r="B11" s="28"/>
      <c r="C11" s="28"/>
      <c r="D11" s="29" t="str">
        <f aca="true">IF(C11="","",C11-TODAY())</f>
        <v/>
      </c>
      <c r="E11" s="14"/>
      <c r="F11" s="15"/>
      <c r="G11" s="15"/>
      <c r="H11" s="15"/>
      <c r="I11" s="30" t="str">
        <f aca="false">IF(F11&amp;G11&amp;H11="","",IF(COUNTIF(F11:H11,"أحمر")&gt;0,"أحمر",IF(COUNTIF(F11:H11,"أصفر")&gt;0,"أصفر","أخضر")))</f>
        <v/>
      </c>
      <c r="J11" s="13"/>
    </row>
    <row r="12" customFormat="false" ht="19.5" hidden="false" customHeight="true" outlineLevel="0" collapsed="false">
      <c r="A12" s="18"/>
      <c r="B12" s="31"/>
      <c r="C12" s="31"/>
      <c r="D12" s="32" t="str">
        <f aca="true">IF(C12="","",C12-TODAY())</f>
        <v/>
      </c>
      <c r="E12" s="19"/>
      <c r="F12" s="20"/>
      <c r="G12" s="20"/>
      <c r="H12" s="20"/>
      <c r="I12" s="33" t="str">
        <f aca="false">IF(F12&amp;G12&amp;H12="","",IF(COUNTIF(F12:H12,"أحمر")&gt;0,"أحمر",IF(COUNTIF(F12:H12,"أصفر")&gt;0,"أصفر","أخضر")))</f>
        <v/>
      </c>
      <c r="J12" s="18"/>
    </row>
    <row r="13" customFormat="false" ht="19.5" hidden="false" customHeight="true" outlineLevel="0" collapsed="false">
      <c r="A13" s="13"/>
      <c r="B13" s="28"/>
      <c r="C13" s="28"/>
      <c r="D13" s="29" t="str">
        <f aca="true">IF(C13="","",C13-TODAY())</f>
        <v/>
      </c>
      <c r="E13" s="14"/>
      <c r="F13" s="15"/>
      <c r="G13" s="15"/>
      <c r="H13" s="15"/>
      <c r="I13" s="30" t="str">
        <f aca="false">IF(F13&amp;G13&amp;H13="","",IF(COUNTIF(F13:H13,"أحمر")&gt;0,"أحمر",IF(COUNTIF(F13:H13,"أصفر")&gt;0,"أصفر","أخضر")))</f>
        <v/>
      </c>
      <c r="J13" s="13"/>
    </row>
    <row r="14" customFormat="false" ht="19.5" hidden="false" customHeight="true" outlineLevel="0" collapsed="false">
      <c r="A14" s="18"/>
      <c r="B14" s="31"/>
      <c r="C14" s="31"/>
      <c r="D14" s="32" t="str">
        <f aca="true">IF(C14="","",C14-TODAY())</f>
        <v/>
      </c>
      <c r="E14" s="19"/>
      <c r="F14" s="20"/>
      <c r="G14" s="20"/>
      <c r="H14" s="20"/>
      <c r="I14" s="33" t="str">
        <f aca="false">IF(F14&amp;G14&amp;H14="","",IF(COUNTIF(F14:H14,"أحمر")&gt;0,"أحمر",IF(COUNTIF(F14:H14,"أصفر")&gt;0,"أصفر","أخضر")))</f>
        <v/>
      </c>
      <c r="J14" s="18"/>
    </row>
  </sheetData>
  <mergeCells count="2">
    <mergeCell ref="A1:J1"/>
    <mergeCell ref="A2:J2"/>
  </mergeCells>
  <conditionalFormatting sqref="F5:F14">
    <cfRule type="cellIs" priority="2" operator="equal" aboveAverage="0" equalAverage="0" bottom="0" percent="0" rank="0" text="" dxfId="0">
      <formula>"أخضر"</formula>
    </cfRule>
    <cfRule type="cellIs" priority="3" operator="equal" aboveAverage="0" equalAverage="0" bottom="0" percent="0" rank="0" text="" dxfId="2">
      <formula>"أصفر"</formula>
    </cfRule>
    <cfRule type="cellIs" priority="4" operator="equal" aboveAverage="0" equalAverage="0" bottom="0" percent="0" rank="0" text="" dxfId="3">
      <formula>"أحمر"</formula>
    </cfRule>
  </conditionalFormatting>
  <conditionalFormatting sqref="G5:G14">
    <cfRule type="cellIs" priority="5" operator="equal" aboveAverage="0" equalAverage="0" bottom="0" percent="0" rank="0" text="" dxfId="0">
      <formula>"أخضر"</formula>
    </cfRule>
    <cfRule type="cellIs" priority="6" operator="equal" aboveAverage="0" equalAverage="0" bottom="0" percent="0" rank="0" text="" dxfId="2">
      <formula>"أصفر"</formula>
    </cfRule>
    <cfRule type="cellIs" priority="7" operator="equal" aboveAverage="0" equalAverage="0" bottom="0" percent="0" rank="0" text="" dxfId="3">
      <formula>"أحمر"</formula>
    </cfRule>
  </conditionalFormatting>
  <conditionalFormatting sqref="H5:H14">
    <cfRule type="cellIs" priority="8" operator="equal" aboveAverage="0" equalAverage="0" bottom="0" percent="0" rank="0" text="" dxfId="0">
      <formula>"أخضر"</formula>
    </cfRule>
    <cfRule type="cellIs" priority="9" operator="equal" aboveAverage="0" equalAverage="0" bottom="0" percent="0" rank="0" text="" dxfId="2">
      <formula>"أصفر"</formula>
    </cfRule>
    <cfRule type="cellIs" priority="10" operator="equal" aboveAverage="0" equalAverage="0" bottom="0" percent="0" rank="0" text="" dxfId="3">
      <formula>"أحمر"</formula>
    </cfRule>
  </conditionalFormatting>
  <conditionalFormatting sqref="I5:I14">
    <cfRule type="cellIs" priority="11" operator="equal" aboveAverage="0" equalAverage="0" bottom="0" percent="0" rank="0" text="" dxfId="0">
      <formula>"أخضر"</formula>
    </cfRule>
    <cfRule type="cellIs" priority="12" operator="equal" aboveAverage="0" equalAverage="0" bottom="0" percent="0" rank="0" text="" dxfId="2">
      <formula>"أصفر"</formula>
    </cfRule>
    <cfRule type="cellIs" priority="13" operator="equal" aboveAverage="0" equalAverage="0" bottom="0" percent="0" rank="0" text="" dxfId="3">
      <formula>"أحمر"</formula>
    </cfRule>
  </conditionalFormatting>
  <conditionalFormatting sqref="D5:D14">
    <cfRule type="expression" priority="14" aboveAverage="0" equalAverage="0" bottom="0" percent="0" rank="0" text="" dxfId="2">
      <formula>AND(ISNUMBER(D5),D5&gt;=0,D5&lt;=30)</formula>
    </cfRule>
  </conditionalFormatting>
  <dataValidations count="3">
    <dataValidation allowBlank="true" errorStyle="stop" operator="between" showDropDown="false" showErrorMessage="false" showInputMessage="false" sqref="F5:F14" type="list">
      <formula1>"أخضر,أصفر,أحمر"</formula1>
      <formula2>0</formula2>
    </dataValidation>
    <dataValidation allowBlank="true" errorStyle="stop" operator="between" showDropDown="false" showErrorMessage="false" showInputMessage="false" sqref="G5:G14" type="list">
      <formula1>"أخضر,أصفر,أحمر"</formula1>
      <formula2>0</formula2>
    </dataValidation>
    <dataValidation allowBlank="true" errorStyle="stop" operator="between" showDropDown="false" showErrorMessage="false" showInputMessage="false" sqref="H5:H14" type="list">
      <formula1>"أخضر,أصفر,أحمر"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tru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"/>
    <col collapsed="false" customWidth="true" hidden="false" outlineLevel="0" max="3" min="3" style="0" width="15"/>
    <col collapsed="false" customWidth="true" hidden="false" outlineLevel="0" max="4" min="4" style="0" width="14"/>
    <col collapsed="false" customWidth="true" hidden="false" outlineLevel="0" max="6" min="5" style="0" width="13"/>
    <col collapsed="false" customWidth="true" hidden="false" outlineLevel="0" max="7" min="7" style="0" width="14"/>
    <col collapsed="false" customWidth="true" hidden="false" outlineLevel="0" max="8" min="8" style="0" width="13"/>
    <col collapsed="false" customWidth="true" hidden="false" outlineLevel="0" max="9" min="9" style="0" width="12"/>
  </cols>
  <sheetData>
    <row r="1" customFormat="false" ht="30" hidden="false" customHeight="true" outlineLevel="0" collapsed="false">
      <c r="A1" s="7" t="s">
        <v>40</v>
      </c>
      <c r="B1" s="7"/>
      <c r="C1" s="7"/>
      <c r="D1" s="7"/>
      <c r="E1" s="7"/>
      <c r="F1" s="7"/>
      <c r="G1" s="7"/>
      <c r="H1" s="7"/>
      <c r="I1" s="7"/>
    </row>
    <row r="2" customFormat="false" ht="19.5" hidden="false" customHeight="true" outlineLevel="0" collapsed="false">
      <c r="A2" s="8" t="s">
        <v>41</v>
      </c>
      <c r="B2" s="8"/>
      <c r="C2" s="8"/>
      <c r="D2" s="8"/>
      <c r="E2" s="8"/>
      <c r="F2" s="8"/>
      <c r="G2" s="8"/>
      <c r="H2" s="8"/>
      <c r="I2" s="8"/>
    </row>
    <row r="4" customFormat="false" ht="30" hidden="false" customHeight="true" outlineLevel="0" collapsed="false">
      <c r="A4" s="12" t="s">
        <v>15</v>
      </c>
      <c r="B4" s="12" t="s">
        <v>42</v>
      </c>
      <c r="C4" s="12" t="s">
        <v>43</v>
      </c>
      <c r="D4" s="12" t="s">
        <v>44</v>
      </c>
      <c r="E4" s="12" t="s">
        <v>45</v>
      </c>
      <c r="F4" s="12" t="s">
        <v>46</v>
      </c>
      <c r="G4" s="12" t="s">
        <v>47</v>
      </c>
      <c r="H4" s="12" t="s">
        <v>48</v>
      </c>
      <c r="I4" s="12" t="s">
        <v>49</v>
      </c>
    </row>
    <row r="5" customFormat="false" ht="19.5" hidden="false" customHeight="true" outlineLevel="0" collapsed="false">
      <c r="A5" s="13" t="s">
        <v>23</v>
      </c>
      <c r="B5" s="14" t="n">
        <v>15000</v>
      </c>
      <c r="C5" s="15" t="n">
        <v>40</v>
      </c>
      <c r="D5" s="14" t="n">
        <v>150</v>
      </c>
      <c r="E5" s="14" t="n">
        <f aca="false">IF(OR(C5="",D5=""),"",C5*D5)</f>
        <v>6000</v>
      </c>
      <c r="F5" s="14" t="n">
        <v>1500</v>
      </c>
      <c r="G5" s="14" t="n">
        <f aca="false">IF(E5="","",E5+N(F5))</f>
        <v>7500</v>
      </c>
      <c r="H5" s="14" t="n">
        <f aca="false">IF(OR(B5="",G5=""),"",B5-G5)</f>
        <v>7500</v>
      </c>
      <c r="I5" s="34" t="n">
        <f aca="false">IF(OR(B5="",B5=0,H5=""),"",H5/B5)</f>
        <v>0.5</v>
      </c>
    </row>
    <row r="6" customFormat="false" ht="19.5" hidden="false" customHeight="true" outlineLevel="0" collapsed="false">
      <c r="A6" s="18" t="s">
        <v>24</v>
      </c>
      <c r="B6" s="19" t="n">
        <v>12000</v>
      </c>
      <c r="C6" s="20" t="n">
        <v>35</v>
      </c>
      <c r="D6" s="19" t="n">
        <v>150</v>
      </c>
      <c r="E6" s="19" t="n">
        <f aca="false">IF(OR(C6="",D6=""),"",C6*D6)</f>
        <v>5250</v>
      </c>
      <c r="F6" s="19" t="n">
        <v>1000</v>
      </c>
      <c r="G6" s="19" t="n">
        <f aca="false">IF(E6="","",E6+N(F6))</f>
        <v>6250</v>
      </c>
      <c r="H6" s="19" t="n">
        <f aca="false">IF(OR(B6="",G6=""),"",B6-G6)</f>
        <v>5750</v>
      </c>
      <c r="I6" s="35" t="n">
        <f aca="false">IF(OR(B6="",B6=0,H6=""),"",H6/B6)</f>
        <v>0.479166666666667</v>
      </c>
    </row>
    <row r="7" customFormat="false" ht="19.5" hidden="false" customHeight="true" outlineLevel="0" collapsed="false">
      <c r="A7" s="13" t="s">
        <v>25</v>
      </c>
      <c r="B7" s="14" t="n">
        <v>9000</v>
      </c>
      <c r="C7" s="15" t="n">
        <v>45</v>
      </c>
      <c r="D7" s="14" t="n">
        <v>150</v>
      </c>
      <c r="E7" s="14" t="n">
        <f aca="false">IF(OR(C7="",D7=""),"",C7*D7)</f>
        <v>6750</v>
      </c>
      <c r="F7" s="14" t="n">
        <v>800</v>
      </c>
      <c r="G7" s="14" t="n">
        <f aca="false">IF(E7="","",E7+N(F7))</f>
        <v>7550</v>
      </c>
      <c r="H7" s="14" t="n">
        <f aca="false">IF(OR(B7="",G7=""),"",B7-G7)</f>
        <v>1450</v>
      </c>
      <c r="I7" s="34" t="n">
        <f aca="false">IF(OR(B7="",B7=0,H7=""),"",H7/B7)</f>
        <v>0.161111111111111</v>
      </c>
    </row>
    <row r="8" customFormat="false" ht="19.5" hidden="false" customHeight="true" outlineLevel="0" collapsed="false">
      <c r="A8" s="18" t="s">
        <v>26</v>
      </c>
      <c r="B8" s="19" t="n">
        <v>18000</v>
      </c>
      <c r="C8" s="20" t="n">
        <v>30</v>
      </c>
      <c r="D8" s="19" t="n">
        <v>150</v>
      </c>
      <c r="E8" s="19" t="n">
        <f aca="false">IF(OR(C8="",D8=""),"",C8*D8)</f>
        <v>4500</v>
      </c>
      <c r="F8" s="19" t="n">
        <v>1200</v>
      </c>
      <c r="G8" s="19" t="n">
        <f aca="false">IF(E8="","",E8+N(F8))</f>
        <v>5700</v>
      </c>
      <c r="H8" s="19" t="n">
        <f aca="false">IF(OR(B8="",G8=""),"",B8-G8)</f>
        <v>12300</v>
      </c>
      <c r="I8" s="35" t="n">
        <f aca="false">IF(OR(B8="",B8=0,H8=""),"",H8/B8)</f>
        <v>0.683333333333333</v>
      </c>
    </row>
    <row r="9" customFormat="false" ht="19.5" hidden="false" customHeight="true" outlineLevel="0" collapsed="false">
      <c r="A9" s="13"/>
      <c r="B9" s="14"/>
      <c r="C9" s="15"/>
      <c r="D9" s="14"/>
      <c r="E9" s="14" t="str">
        <f aca="false">IF(OR(C9="",D9=""),"",C9*D9)</f>
        <v/>
      </c>
      <c r="F9" s="14"/>
      <c r="G9" s="14" t="str">
        <f aca="false">IF(E9="","",E9+N(F9))</f>
        <v/>
      </c>
      <c r="H9" s="14" t="str">
        <f aca="false">IF(OR(B9="",G9=""),"",B9-G9)</f>
        <v/>
      </c>
      <c r="I9" s="34" t="str">
        <f aca="false">IF(OR(B9="",B9=0,H9=""),"",H9/B9)</f>
        <v/>
      </c>
    </row>
    <row r="10" customFormat="false" ht="19.5" hidden="false" customHeight="true" outlineLevel="0" collapsed="false">
      <c r="A10" s="18"/>
      <c r="B10" s="19"/>
      <c r="C10" s="20"/>
      <c r="D10" s="19"/>
      <c r="E10" s="19" t="str">
        <f aca="false">IF(OR(C10="",D10=""),"",C10*D10)</f>
        <v/>
      </c>
      <c r="F10" s="19"/>
      <c r="G10" s="19" t="str">
        <f aca="false">IF(E10="","",E10+N(F10))</f>
        <v/>
      </c>
      <c r="H10" s="19" t="str">
        <f aca="false">IF(OR(B10="",G10=""),"",B10-G10)</f>
        <v/>
      </c>
      <c r="I10" s="35" t="str">
        <f aca="false">IF(OR(B10="",B10=0,H10=""),"",H10/B10)</f>
        <v/>
      </c>
    </row>
    <row r="11" customFormat="false" ht="19.5" hidden="false" customHeight="true" outlineLevel="0" collapsed="false">
      <c r="A11" s="13"/>
      <c r="B11" s="14"/>
      <c r="C11" s="15"/>
      <c r="D11" s="14"/>
      <c r="E11" s="14" t="str">
        <f aca="false">IF(OR(C11="",D11=""),"",C11*D11)</f>
        <v/>
      </c>
      <c r="F11" s="14"/>
      <c r="G11" s="14" t="str">
        <f aca="false">IF(E11="","",E11+N(F11))</f>
        <v/>
      </c>
      <c r="H11" s="14" t="str">
        <f aca="false">IF(OR(B11="",G11=""),"",B11-G11)</f>
        <v/>
      </c>
      <c r="I11" s="34" t="str">
        <f aca="false">IF(OR(B11="",B11=0,H11=""),"",H11/B11)</f>
        <v/>
      </c>
    </row>
    <row r="12" customFormat="false" ht="19.5" hidden="false" customHeight="true" outlineLevel="0" collapsed="false">
      <c r="A12" s="18"/>
      <c r="B12" s="19"/>
      <c r="C12" s="20"/>
      <c r="D12" s="19"/>
      <c r="E12" s="19" t="str">
        <f aca="false">IF(OR(C12="",D12=""),"",C12*D12)</f>
        <v/>
      </c>
      <c r="F12" s="19"/>
      <c r="G12" s="19" t="str">
        <f aca="false">IF(E12="","",E12+N(F12))</f>
        <v/>
      </c>
      <c r="H12" s="19" t="str">
        <f aca="false">IF(OR(B12="",G12=""),"",B12-G12)</f>
        <v/>
      </c>
      <c r="I12" s="35" t="str">
        <f aca="false">IF(OR(B12="",B12=0,H12=""),"",H12/B12)</f>
        <v/>
      </c>
    </row>
    <row r="13" customFormat="false" ht="19.5" hidden="false" customHeight="true" outlineLevel="0" collapsed="false">
      <c r="A13" s="13"/>
      <c r="B13" s="14"/>
      <c r="C13" s="15"/>
      <c r="D13" s="14"/>
      <c r="E13" s="14" t="str">
        <f aca="false">IF(OR(C13="",D13=""),"",C13*D13)</f>
        <v/>
      </c>
      <c r="F13" s="14"/>
      <c r="G13" s="14" t="str">
        <f aca="false">IF(E13="","",E13+N(F13))</f>
        <v/>
      </c>
      <c r="H13" s="14" t="str">
        <f aca="false">IF(OR(B13="",G13=""),"",B13-G13)</f>
        <v/>
      </c>
      <c r="I13" s="34" t="str">
        <f aca="false">IF(OR(B13="",B13=0,H13=""),"",H13/B13)</f>
        <v/>
      </c>
    </row>
    <row r="14" customFormat="false" ht="19.5" hidden="false" customHeight="true" outlineLevel="0" collapsed="false">
      <c r="A14" s="18"/>
      <c r="B14" s="19"/>
      <c r="C14" s="20"/>
      <c r="D14" s="19"/>
      <c r="E14" s="19" t="str">
        <f aca="false">IF(OR(C14="",D14=""),"",C14*D14)</f>
        <v/>
      </c>
      <c r="F14" s="19"/>
      <c r="G14" s="19" t="str">
        <f aca="false">IF(E14="","",E14+N(F14))</f>
        <v/>
      </c>
      <c r="H14" s="19" t="str">
        <f aca="false">IF(OR(B14="",G14=""),"",B14-G14)</f>
        <v/>
      </c>
      <c r="I14" s="35" t="str">
        <f aca="false">IF(OR(B14="",B14=0,H14=""),"",H14/B14)</f>
        <v/>
      </c>
    </row>
    <row r="15" customFormat="false" ht="24" hidden="false" customHeight="true" outlineLevel="0" collapsed="false">
      <c r="A15" s="23" t="s">
        <v>27</v>
      </c>
      <c r="B15" s="24" t="n">
        <f aca="false">SUM(B5:B14)</f>
        <v>54000</v>
      </c>
      <c r="C15" s="27"/>
      <c r="D15" s="27"/>
      <c r="E15" s="24" t="n">
        <f aca="false">SUM(E5:E14)</f>
        <v>22500</v>
      </c>
      <c r="F15" s="24" t="n">
        <f aca="false">SUM(F5:F14)</f>
        <v>4500</v>
      </c>
      <c r="G15" s="24" t="n">
        <f aca="false">SUM(G5:G14)</f>
        <v>27000</v>
      </c>
      <c r="H15" s="24" t="n">
        <f aca="false">SUM(H5:H14)</f>
        <v>27000</v>
      </c>
      <c r="I15" s="36" t="n">
        <f aca="false">IF(SUM(B5:B14)=0,"",SUM(H5:H14)/SUM(B5:B14))</f>
        <v>0.5</v>
      </c>
    </row>
  </sheetData>
  <mergeCells count="2">
    <mergeCell ref="A1:I1"/>
    <mergeCell ref="A2:I2"/>
  </mergeCells>
  <conditionalFormatting sqref="I5:I14">
    <cfRule type="cellIs" priority="2" operator="lessThan" aboveAverage="0" equalAverage="0" bottom="0" percent="0" rank="0" text="" dxfId="4">
      <formula>0.2</formula>
    </cfRule>
    <cfRule type="cellIs" priority="3" operator="between" aboveAverage="0" equalAverage="0" bottom="0" percent="0" rank="0" text="" dxfId="2">
      <formula>0.2</formula>
      <formula>0.4</formula>
    </cfRule>
    <cfRule type="cellIs" priority="4" operator="greaterThanOrEqual" aboveAverage="0" equalAverage="0" bottom="0" percent="0" rank="0" text="" dxfId="5">
      <formula>0.4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2026-08-21T03:30:55Z</dcterms:created>
  <dc:creator>openpyxl</dc:creator>
  <dc:description/>
  <dc:language>en-US</dc:language>
  <cp:lastModifiedBy/>
  <dcterms:modified xsi:type="dcterms:W3CDTF">2026-08-21T03:30:55Z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